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520"/>
  </bookViews>
  <sheets>
    <sheet name="VOLUMETRIA BOULEVAR LA PIÑA " sheetId="1" r:id="rId1"/>
  </sheets>
  <definedNames>
    <definedName name="_xlnm.Print_Area" localSheetId="0">'VOLUMETRIA BOULEVAR LA PIÑA '!$D$4:$J$150</definedName>
  </definedNames>
  <calcPr calcId="162913"/>
</workbook>
</file>

<file path=xl/calcChain.xml><?xml version="1.0" encoding="utf-8"?>
<calcChain xmlns="http://schemas.openxmlformats.org/spreadsheetml/2006/main">
  <c r="J128" i="1" l="1"/>
  <c r="I113" i="1"/>
  <c r="I112" i="1"/>
  <c r="I111" i="1"/>
  <c r="I110" i="1"/>
  <c r="I109" i="1"/>
  <c r="I108" i="1"/>
  <c r="I102" i="1"/>
  <c r="I101" i="1"/>
  <c r="I100" i="1"/>
  <c r="I99" i="1"/>
  <c r="I88" i="1"/>
  <c r="I87" i="1"/>
  <c r="I86" i="1"/>
  <c r="I85" i="1"/>
  <c r="I84" i="1"/>
  <c r="I80" i="1"/>
  <c r="I81" i="1"/>
  <c r="I79" i="1"/>
  <c r="I73" i="1"/>
  <c r="I72" i="1"/>
  <c r="I71" i="1"/>
  <c r="I70" i="1"/>
  <c r="I69" i="1"/>
  <c r="I68" i="1"/>
  <c r="I67" i="1"/>
  <c r="I60" i="1"/>
  <c r="I59" i="1"/>
  <c r="I57" i="1"/>
  <c r="I58" i="1"/>
  <c r="I56" i="1"/>
  <c r="I55" i="1"/>
  <c r="I53" i="1"/>
  <c r="I54" i="1"/>
  <c r="I52" i="1"/>
  <c r="I46" i="1"/>
  <c r="I45" i="1"/>
  <c r="I44" i="1"/>
  <c r="I37" i="1"/>
  <c r="I36" i="1"/>
  <c r="I35" i="1"/>
  <c r="I34" i="1"/>
  <c r="I33" i="1"/>
  <c r="I107" i="1"/>
  <c r="I106" i="1"/>
  <c r="I105" i="1"/>
  <c r="I98" i="1"/>
  <c r="I97" i="1"/>
  <c r="I96" i="1"/>
  <c r="I78" i="1"/>
  <c r="I77" i="1"/>
  <c r="I66" i="1"/>
  <c r="I65" i="1"/>
  <c r="I64" i="1"/>
  <c r="I51" i="1"/>
  <c r="I50" i="1"/>
  <c r="I49" i="1"/>
  <c r="I43" i="1"/>
  <c r="I42" i="1"/>
  <c r="I41" i="1"/>
  <c r="I32" i="1"/>
  <c r="I31" i="1"/>
  <c r="I30" i="1"/>
  <c r="J40" i="1" l="1"/>
  <c r="J48" i="1"/>
  <c r="J90" i="1"/>
  <c r="J63" i="1"/>
  <c r="J104" i="1"/>
  <c r="J75" i="1"/>
  <c r="I38" i="1"/>
  <c r="J29" i="1" s="1"/>
  <c r="I22" i="1" l="1"/>
  <c r="D25" i="1"/>
  <c r="D26" i="1" s="1"/>
  <c r="D21" i="1"/>
  <c r="D22" i="1" s="1"/>
  <c r="D27" i="1" l="1"/>
  <c r="I26" i="1"/>
  <c r="I27" i="1"/>
  <c r="I21" i="1"/>
  <c r="J20" i="1" s="1"/>
  <c r="I25" i="1" l="1"/>
  <c r="J24" i="1" s="1"/>
  <c r="J127" i="1" l="1"/>
  <c r="J132" i="1"/>
  <c r="J123" i="1"/>
  <c r="J135" i="1"/>
  <c r="J122" i="1"/>
  <c r="J126" i="1"/>
  <c r="J125" i="1"/>
  <c r="J130" i="1"/>
  <c r="J115" i="1"/>
  <c r="J124" i="1"/>
  <c r="J129" i="1"/>
</calcChain>
</file>

<file path=xl/comments1.xml><?xml version="1.0" encoding="utf-8"?>
<comments xmlns="http://schemas.openxmlformats.org/spreadsheetml/2006/main">
  <authors>
    <author>Autor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<sst xmlns="http://schemas.openxmlformats.org/spreadsheetml/2006/main" count="180" uniqueCount="111">
  <si>
    <t>SUB-TOTAL GENERAL</t>
  </si>
  <si>
    <t>GASTOS INDERECTOS GENERALES</t>
  </si>
  <si>
    <t>DIRECCION TECNICA</t>
  </si>
  <si>
    <t>TRANSPORTE</t>
  </si>
  <si>
    <t>CODIA</t>
  </si>
  <si>
    <t>GASTOS ADMINISTRATIVOS</t>
  </si>
  <si>
    <t>ITBIS</t>
  </si>
  <si>
    <t>SUB-TOTAL GASTOS INDIRECTOS</t>
  </si>
  <si>
    <t>TOTAL GENERAL DEL PROYECTO</t>
  </si>
  <si>
    <t>m3</t>
  </si>
  <si>
    <t>ml</t>
  </si>
  <si>
    <t>No.</t>
  </si>
  <si>
    <t>uds</t>
  </si>
  <si>
    <t>m2</t>
  </si>
  <si>
    <t>Descripción de partida</t>
  </si>
  <si>
    <t>Valor</t>
  </si>
  <si>
    <t>Sub- Total</t>
  </si>
  <si>
    <t>Relleno Tierra Negra</t>
  </si>
  <si>
    <t>Grama Natural</t>
  </si>
  <si>
    <t>Pañete de muros de block</t>
  </si>
  <si>
    <t>Salida tomacorriente</t>
  </si>
  <si>
    <t>Alambre # 10</t>
  </si>
  <si>
    <t>Tubo de 3/4´´ PVC</t>
  </si>
  <si>
    <t>MICELANEOS</t>
  </si>
  <si>
    <t>Alambre de Goma 3 líneas # 12</t>
  </si>
  <si>
    <t>Materiales Eléctricos Varios</t>
  </si>
  <si>
    <t>pie</t>
  </si>
  <si>
    <t>p.a</t>
  </si>
  <si>
    <t>Cant.</t>
  </si>
  <si>
    <t>Unid</t>
  </si>
  <si>
    <t>Costo Unit.</t>
  </si>
  <si>
    <t>VOLUMETRIA DEL PROYECTO</t>
  </si>
  <si>
    <t>Letrero de obra o promoción en vinil</t>
  </si>
  <si>
    <t>Topografía longitudinal</t>
  </si>
  <si>
    <t>PRELIMINAR</t>
  </si>
  <si>
    <t>MOVIMIENTO DE TIERRA</t>
  </si>
  <si>
    <t>Excavación de fondo  del canal</t>
  </si>
  <si>
    <t>Bote de material excavado</t>
  </si>
  <si>
    <t>Relleno de mina  debajo y en laterales</t>
  </si>
  <si>
    <t xml:space="preserve"> HORMIGON</t>
  </si>
  <si>
    <t>Losa de piso en hormigón armado</t>
  </si>
  <si>
    <t>Columnas de amarre 4-3/8"</t>
  </si>
  <si>
    <t>Losa superior en hormigón armado</t>
  </si>
  <si>
    <t>Muros de block  6" en canal tapado</t>
  </si>
  <si>
    <t>Demolición de losa de hormigón</t>
  </si>
  <si>
    <t>Bote de escombros de hormigón</t>
  </si>
  <si>
    <t>Muros de hormigón entrada gomera</t>
  </si>
  <si>
    <t>Losa superior en hormigón armado entrada</t>
  </si>
  <si>
    <t>Piso de adoquines y/o hormigón rallado</t>
  </si>
  <si>
    <t>verja o profesión longitudinal</t>
  </si>
  <si>
    <t>Verja longitudinal en malla  ciclónica 6 pies</t>
  </si>
  <si>
    <t>Excavación verja ciclónica</t>
  </si>
  <si>
    <t>Zapata de muro 6" en verja 3 líneas de block</t>
  </si>
  <si>
    <t>Pañete de muros verja</t>
  </si>
  <si>
    <t>Pintura de muros verja y malla</t>
  </si>
  <si>
    <t xml:space="preserve"> JARDINERIA</t>
  </si>
  <si>
    <t>Replanteo</t>
  </si>
  <si>
    <t>Excavación Jardineras</t>
  </si>
  <si>
    <t>Zapata de muros en jardinera</t>
  </si>
  <si>
    <t>Muros de block  6"</t>
  </si>
  <si>
    <t>Cantos</t>
  </si>
  <si>
    <t>Pintura de muros</t>
  </si>
  <si>
    <t>Roble Amarillo</t>
  </si>
  <si>
    <t>Palma cola  de zorro</t>
  </si>
  <si>
    <t>Bancos de hierros</t>
  </si>
  <si>
    <t>ELECTRICIDAD</t>
  </si>
  <si>
    <t>Columna de acero 6 mts luminaria Led</t>
  </si>
  <si>
    <t>Luces de pared</t>
  </si>
  <si>
    <t>Panel de Distribución 4 espacios</t>
  </si>
  <si>
    <t>Tubo de 1/2´´ PVC</t>
  </si>
  <si>
    <t>Mano de obra</t>
  </si>
  <si>
    <t>CONTRO DE TRAFICO</t>
  </si>
  <si>
    <t>Luces en led</t>
  </si>
  <si>
    <t>Letreros con el nombre de calle</t>
  </si>
  <si>
    <t>Control electrónico de 4 fases  digital</t>
  </si>
  <si>
    <t>Pies de alambre No 14</t>
  </si>
  <si>
    <t>Servicio técnico, grúas y soldador</t>
  </si>
  <si>
    <t>pies</t>
  </si>
  <si>
    <t>Semáforo esquina Duarte con Juan Sánchez Ramírez</t>
  </si>
  <si>
    <t>SEGURIDAD Y VIGILANCIA</t>
  </si>
  <si>
    <t>Cámaras de vigilancia 8 esquinas a intervenir</t>
  </si>
  <si>
    <t>1- Sánchez esquina Duarte, 2-Sanchez esquina Mella, 3- Sánchez esquina Juan Sánchez Ramírez,</t>
  </si>
  <si>
    <t>4- Sánchez esquina Hermanas Mirabal, 5- Duarte esquina Hermanas Mirabal, 6-Duarte esquina Mauricio Báez</t>
  </si>
  <si>
    <t>7-Hermanos Saldaña esquina Mauricio Báez, 8-Duarte esquina Mella.</t>
  </si>
  <si>
    <t>NVR de 4 canales, 5 megas P., 3 cámaras</t>
  </si>
  <si>
    <t>Disco duro 1 tb</t>
  </si>
  <si>
    <t>Cable  UTP calibre 6</t>
  </si>
  <si>
    <t>Cámaras IP 4mp  30 mts</t>
  </si>
  <si>
    <t>Gabinete de exterior</t>
  </si>
  <si>
    <t>Instalación y programación</t>
  </si>
  <si>
    <t>Baranda de hierro gomera</t>
  </si>
  <si>
    <t>Puerta de hierro para contra de acceso a áreas</t>
  </si>
  <si>
    <t>Zafacones  de acero inoxidables</t>
  </si>
  <si>
    <t>Tarja incluye  letras 1.5  x 1.5 pies</t>
  </si>
  <si>
    <t>Tapa de limpieza en acero</t>
  </si>
  <si>
    <t>Pañete de muros existentes pared de lindero</t>
  </si>
  <si>
    <t>Murales de pinturas</t>
  </si>
  <si>
    <t>Casetas de hierro para vendedores de comida</t>
  </si>
  <si>
    <t>Semáforo esquina Francisco del Rosario Sánchez con Juan Sánchez Ramírez</t>
  </si>
  <si>
    <t>FONDOS DE PENSIONES Y JUB.</t>
  </si>
  <si>
    <t>SEGURO Y FIANZAS</t>
  </si>
  <si>
    <t>IMPREVISTO</t>
  </si>
  <si>
    <t>LETRERO DE LA OBRA</t>
  </si>
  <si>
    <t>DESCRIPCIÓN DE LOS TRABAJOS:</t>
  </si>
  <si>
    <t xml:space="preserve">UBICACIÓN </t>
  </si>
  <si>
    <t>Fantino, Prov. Sánchez Ramírez</t>
  </si>
  <si>
    <t>MUNICIPIO:</t>
  </si>
  <si>
    <t>Fantino</t>
  </si>
  <si>
    <t>PROVINCIA :</t>
  </si>
  <si>
    <t>Sanchez Ramirez</t>
  </si>
  <si>
    <t>CONSTRUCCIÓN BOULEVAR LA PIÑA (SANEAMIENTO CAÑADA DE SEMO)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</si>
</sst>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8" formatCode="[$-180A]d&quot; de &quot;mmmm&quot; de &quot;yyyy;@"/>
    <numFmt numFmtId="169" formatCode="_([$RD$-1C0A]* #,##0.00_);_([$RD$-1C0A]* \(#,##0.00\);_([$RD$-1C0A]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Bahnschrift Light"/>
      <family val="2"/>
    </font>
    <font>
      <sz val="12"/>
      <name val="Bahnschrift Light"/>
      <family val="2"/>
    </font>
    <font>
      <sz val="12"/>
      <color theme="1"/>
      <name val="Bahnschrift Light SemiCondensed"/>
      <family val="2"/>
    </font>
    <font>
      <sz val="11"/>
      <color theme="1"/>
      <name val="Bahnschrift"/>
      <family val="2"/>
    </font>
    <font>
      <b/>
      <sz val="12"/>
      <color theme="1"/>
      <name val="Bahnschrift Light SemiCondensed"/>
      <family val="2"/>
    </font>
    <font>
      <b/>
      <sz val="14"/>
      <color theme="1"/>
      <name val="Bahnschrift Light SemiCondensed"/>
      <family val="2"/>
    </font>
    <font>
      <sz val="11"/>
      <color theme="1"/>
      <name val="Bahnschrift Light SemiCondensed"/>
      <family val="2"/>
    </font>
    <font>
      <b/>
      <i/>
      <sz val="12"/>
      <color theme="1"/>
      <name val="Bahnschrift Light SemiCondensed"/>
      <family val="2"/>
    </font>
    <font>
      <b/>
      <sz val="12"/>
      <color rgb="FF0070C0"/>
      <name val="Bahnschrift Light SemiCondensed"/>
      <family val="2"/>
    </font>
    <font>
      <b/>
      <sz val="18"/>
      <color rgb="FF0070C0"/>
      <name val="Bahnschrift Light SemiCondensed"/>
      <family val="2"/>
    </font>
    <font>
      <b/>
      <sz val="18"/>
      <name val="Century Gothic"/>
      <family val="2"/>
    </font>
    <font>
      <sz val="12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sz val="14"/>
      <name val="Century Gothic"/>
      <family val="2"/>
    </font>
    <font>
      <b/>
      <sz val="14"/>
      <color rgb="FF0070C0"/>
      <name val="Century Gothic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sz val="11"/>
      <color rgb="FF0070C0"/>
      <name val="Century Gothic"/>
      <family val="2"/>
    </font>
    <font>
      <sz val="1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44" fontId="4" fillId="0" borderId="0" xfId="1" applyFont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44" fontId="5" fillId="0" borderId="0" xfId="1" applyFont="1" applyAlignment="1">
      <alignment horizontal="center"/>
    </xf>
    <xf numFmtId="44" fontId="5" fillId="0" borderId="0" xfId="1" applyFont="1" applyAlignment="1">
      <alignment horizontal="right"/>
    </xf>
    <xf numFmtId="44" fontId="5" fillId="0" borderId="0" xfId="1" applyFont="1"/>
    <xf numFmtId="0" fontId="6" fillId="0" borderId="0" xfId="0" applyFont="1"/>
    <xf numFmtId="0" fontId="8" fillId="0" borderId="1" xfId="0" applyFont="1" applyBorder="1" applyAlignment="1">
      <alignment horizontal="center"/>
    </xf>
    <xf numFmtId="0" fontId="7" fillId="0" borderId="4" xfId="0" applyFont="1" applyBorder="1"/>
    <xf numFmtId="44" fontId="5" fillId="0" borderId="0" xfId="1" applyFont="1" applyBorder="1"/>
    <xf numFmtId="0" fontId="9" fillId="0" borderId="0" xfId="0" applyFont="1"/>
    <xf numFmtId="2" fontId="5" fillId="0" borderId="0" xfId="0" applyNumberFormat="1" applyFont="1" applyAlignment="1">
      <alignment horizontal="center" vertical="center"/>
    </xf>
    <xf numFmtId="10" fontId="5" fillId="0" borderId="3" xfId="0" applyNumberFormat="1" applyFont="1" applyBorder="1" applyAlignment="1">
      <alignment horizontal="center" vertical="center"/>
    </xf>
    <xf numFmtId="44" fontId="5" fillId="0" borderId="3" xfId="1" applyFont="1" applyFill="1" applyBorder="1" applyAlignment="1">
      <alignment horizontal="right" vertical="center"/>
    </xf>
    <xf numFmtId="0" fontId="7" fillId="0" borderId="0" xfId="0" applyFont="1"/>
    <xf numFmtId="164" fontId="7" fillId="3" borderId="3" xfId="0" applyNumberFormat="1" applyFont="1" applyFill="1" applyBorder="1"/>
    <xf numFmtId="0" fontId="5" fillId="0" borderId="7" xfId="0" applyFont="1" applyBorder="1"/>
    <xf numFmtId="164" fontId="12" fillId="2" borderId="3" xfId="0" applyNumberFormat="1" applyFont="1" applyFill="1" applyBorder="1"/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2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7" fillId="0" borderId="2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14" fillId="0" borderId="0" xfId="0" applyFont="1" applyFill="1" applyBorder="1" applyAlignment="1">
      <alignment vertical="center"/>
    </xf>
    <xf numFmtId="2" fontId="13" fillId="4" borderId="0" xfId="2" applyNumberFormat="1" applyFont="1" applyFill="1" applyBorder="1" applyAlignment="1">
      <alignment vertical="center"/>
    </xf>
    <xf numFmtId="2" fontId="15" fillId="4" borderId="0" xfId="2" applyNumberFormat="1" applyFont="1" applyFill="1" applyBorder="1" applyAlignment="1">
      <alignment horizontal="center" vertical="center"/>
    </xf>
    <xf numFmtId="0" fontId="5" fillId="0" borderId="0" xfId="0" applyFont="1" applyAlignment="1"/>
    <xf numFmtId="165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44" fontId="5" fillId="0" borderId="0" xfId="1" applyFont="1" applyFill="1" applyBorder="1" applyAlignment="1">
      <alignment horizontal="center"/>
    </xf>
    <xf numFmtId="165" fontId="7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2" fontId="5" fillId="0" borderId="0" xfId="0" applyNumberFormat="1" applyFont="1" applyAlignment="1"/>
    <xf numFmtId="2" fontId="5" fillId="0" borderId="0" xfId="1" applyNumberFormat="1" applyFont="1" applyAlignment="1">
      <alignment horizontal="center"/>
    </xf>
    <xf numFmtId="2" fontId="5" fillId="0" borderId="0" xfId="1" applyNumberFormat="1" applyFont="1" applyAlignment="1">
      <alignment horizontal="right"/>
    </xf>
    <xf numFmtId="2" fontId="7" fillId="0" borderId="6" xfId="0" applyNumberFormat="1" applyFont="1" applyBorder="1"/>
    <xf numFmtId="2" fontId="7" fillId="5" borderId="5" xfId="1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7" fillId="0" borderId="0" xfId="0" applyNumberFormat="1" applyFont="1" applyAlignment="1"/>
    <xf numFmtId="0" fontId="7" fillId="0" borderId="0" xfId="0" applyFont="1" applyFill="1" applyBorder="1" applyAlignment="1">
      <alignment horizontal="left" vertical="center"/>
    </xf>
    <xf numFmtId="2" fontId="7" fillId="0" borderId="0" xfId="1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2" fontId="16" fillId="0" borderId="0" xfId="2" applyNumberFormat="1" applyFont="1" applyFill="1" applyBorder="1" applyAlignment="1">
      <alignment horizontal="center" vertical="center"/>
    </xf>
    <xf numFmtId="2" fontId="16" fillId="0" borderId="0" xfId="2" applyNumberFormat="1" applyFont="1" applyFill="1" applyBorder="1" applyAlignment="1">
      <alignment horizontal="center" vertical="center"/>
    </xf>
    <xf numFmtId="0" fontId="15" fillId="6" borderId="0" xfId="3" applyFont="1" applyFill="1" applyBorder="1" applyAlignment="1">
      <alignment horizontal="right" vertical="center"/>
    </xf>
    <xf numFmtId="168" fontId="16" fillId="0" borderId="0" xfId="2" applyNumberFormat="1" applyFont="1" applyFill="1" applyBorder="1" applyAlignment="1">
      <alignment vertical="center"/>
    </xf>
    <xf numFmtId="0" fontId="17" fillId="6" borderId="0" xfId="3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43" fontId="16" fillId="0" borderId="0" xfId="2" applyFont="1" applyFill="1" applyBorder="1" applyAlignment="1">
      <alignment horizontal="center" vertical="center"/>
    </xf>
    <xf numFmtId="169" fontId="16" fillId="0" borderId="0" xfId="2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7" fillId="6" borderId="0" xfId="3" applyFont="1" applyFill="1" applyBorder="1" applyAlignment="1">
      <alignment vertical="center" wrapText="1"/>
    </xf>
    <xf numFmtId="0" fontId="18" fillId="6" borderId="0" xfId="3" applyFont="1" applyFill="1" applyBorder="1" applyAlignment="1">
      <alignment vertical="center"/>
    </xf>
    <xf numFmtId="0" fontId="20" fillId="0" borderId="0" xfId="0" applyFont="1"/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6" fillId="6" borderId="0" xfId="3" applyFont="1" applyFill="1" applyBorder="1" applyAlignment="1">
      <alignment horizontal="right" vertical="center"/>
    </xf>
    <xf numFmtId="0" fontId="21" fillId="6" borderId="0" xfId="3" applyFont="1" applyFill="1" applyBorder="1" applyAlignment="1">
      <alignment vertical="center"/>
    </xf>
    <xf numFmtId="0" fontId="22" fillId="6" borderId="0" xfId="3" applyFont="1" applyFill="1" applyBorder="1" applyAlignment="1">
      <alignment vertical="center"/>
    </xf>
    <xf numFmtId="0" fontId="7" fillId="0" borderId="1" xfId="0" applyFont="1" applyBorder="1" applyAlignment="1">
      <alignment horizontal="right"/>
    </xf>
  </cellXfs>
  <cellStyles count="4">
    <cellStyle name="Millares" xfId="2" builtinId="3"/>
    <cellStyle name="Moneda" xfId="1" builtinId="4"/>
    <cellStyle name="Normal" xfId="0" builtinId="0"/>
    <cellStyle name="Normal 10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2561104</xdr:colOff>
      <xdr:row>3</xdr:row>
      <xdr:rowOff>57150</xdr:rowOff>
    </xdr:from>
    <xdr:to>
      <xdr:col>7</xdr:col>
      <xdr:colOff>668302</xdr:colOff>
      <xdr:row>9</xdr:row>
      <xdr:rowOff>126068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1B1CE8-2869-4F37-A3E6-39F2A321F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0604" y="638175"/>
          <a:ext cx="1879098" cy="1269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M140"/>
  <sheetViews>
    <sheetView showGridLines="0" tabSelected="1" view="pageBreakPreview" topLeftCell="A94" zoomScaleNormal="100" zoomScaleSheetLayoutView="100" workbookViewId="0">
      <selection activeCell="I146" sqref="I146"/>
    </sheetView>
  </sheetViews>
  <sheetFormatPr baseColWidth="10" defaultColWidth="9.140625" defaultRowHeight="15" x14ac:dyDescent="0.25"/>
  <cols>
    <col min="2" max="2" width="17" customWidth="1"/>
    <col min="3" max="3" width="22.28515625" customWidth="1"/>
    <col min="4" max="4" width="5.85546875" style="1" customWidth="1"/>
    <col min="5" max="5" width="38.7109375" customWidth="1"/>
    <col min="6" max="6" width="10.28515625" style="53" customWidth="1"/>
    <col min="7" max="7" width="7.5703125" customWidth="1"/>
    <col min="8" max="8" width="14.140625" bestFit="1" customWidth="1"/>
    <col min="9" max="9" width="18.28515625" customWidth="1"/>
    <col min="10" max="10" width="23.85546875" customWidth="1"/>
    <col min="13" max="13" width="59" customWidth="1"/>
    <col min="16" max="16" width="23.42578125" customWidth="1"/>
  </cols>
  <sheetData>
    <row r="3" spans="1:13" ht="15.75" customHeight="1" x14ac:dyDescent="0.25">
      <c r="D3" s="23"/>
      <c r="E3" s="23"/>
      <c r="F3" s="23"/>
      <c r="G3" s="23"/>
      <c r="H3" s="23"/>
      <c r="I3" s="23"/>
      <c r="J3" s="23"/>
    </row>
    <row r="4" spans="1:13" ht="15.75" customHeight="1" x14ac:dyDescent="0.25">
      <c r="D4" s="23"/>
      <c r="E4" s="23"/>
      <c r="F4" s="23"/>
      <c r="G4" s="23"/>
      <c r="H4" s="23"/>
      <c r="I4" s="23"/>
      <c r="J4" s="23"/>
    </row>
    <row r="5" spans="1:13" ht="15.75" customHeight="1" x14ac:dyDescent="0.25">
      <c r="D5" s="23"/>
      <c r="E5" s="23"/>
      <c r="F5" s="23"/>
      <c r="G5" s="23"/>
      <c r="H5" s="23"/>
      <c r="I5" s="23"/>
      <c r="J5" s="23"/>
    </row>
    <row r="6" spans="1:13" ht="15.75" customHeight="1" x14ac:dyDescent="0.25">
      <c r="D6" s="23"/>
      <c r="E6" s="23"/>
      <c r="F6" s="23"/>
      <c r="G6" s="23"/>
      <c r="H6" s="23"/>
      <c r="I6" s="23"/>
      <c r="J6" s="23"/>
    </row>
    <row r="7" spans="1:13" ht="15.75" customHeight="1" x14ac:dyDescent="0.25">
      <c r="D7" s="23"/>
      <c r="E7" s="23"/>
      <c r="F7" s="23"/>
      <c r="G7" s="23"/>
      <c r="H7" s="23"/>
      <c r="I7" s="23"/>
      <c r="J7" s="23"/>
    </row>
    <row r="8" spans="1:13" ht="15.75" customHeight="1" x14ac:dyDescent="0.25">
      <c r="D8" s="23"/>
      <c r="E8" s="23"/>
      <c r="F8" s="23"/>
      <c r="G8" s="23"/>
      <c r="H8" s="23"/>
      <c r="I8" s="23"/>
      <c r="J8" s="23"/>
    </row>
    <row r="9" spans="1:13" ht="15.75" customHeight="1" x14ac:dyDescent="0.25">
      <c r="D9" s="23"/>
      <c r="E9" s="23"/>
      <c r="F9" s="23"/>
      <c r="G9" s="23"/>
      <c r="H9" s="23"/>
      <c r="I9" s="23"/>
      <c r="J9" s="23"/>
    </row>
    <row r="10" spans="1:13" ht="15.75" customHeight="1" x14ac:dyDescent="0.25">
      <c r="D10" s="23"/>
      <c r="E10" s="23"/>
      <c r="F10" s="23"/>
      <c r="G10" s="23"/>
      <c r="H10" s="23"/>
      <c r="I10" s="23"/>
      <c r="J10" s="23"/>
    </row>
    <row r="11" spans="1:13" s="34" customFormat="1" ht="15.75" customHeight="1" x14ac:dyDescent="0.25">
      <c r="B11" s="35"/>
      <c r="C11" s="35"/>
      <c r="D11" s="36" t="s">
        <v>31</v>
      </c>
      <c r="E11" s="36"/>
      <c r="F11" s="36"/>
      <c r="G11" s="36"/>
      <c r="H11" s="36"/>
      <c r="I11" s="36"/>
      <c r="J11" s="36"/>
    </row>
    <row r="12" spans="1:13" s="34" customFormat="1" ht="11.25" customHeight="1" x14ac:dyDescent="0.25">
      <c r="A12" s="59"/>
      <c r="B12" s="59"/>
      <c r="C12" s="59"/>
      <c r="D12" s="59"/>
      <c r="E12" s="59"/>
      <c r="F12" s="59"/>
      <c r="G12" s="59"/>
    </row>
    <row r="13" spans="1:13" s="34" customFormat="1" ht="18" customHeight="1" x14ac:dyDescent="0.2">
      <c r="D13" s="60"/>
      <c r="E13" s="75" t="s">
        <v>103</v>
      </c>
      <c r="F13" s="71" t="s">
        <v>110</v>
      </c>
      <c r="G13" s="69"/>
      <c r="H13" s="69"/>
      <c r="I13" s="69"/>
      <c r="J13" s="69"/>
    </row>
    <row r="14" spans="1:13" s="34" customFormat="1" ht="18" x14ac:dyDescent="0.25">
      <c r="D14" s="60"/>
      <c r="E14" s="75" t="s">
        <v>104</v>
      </c>
      <c r="F14" s="76" t="s">
        <v>105</v>
      </c>
      <c r="G14" s="70"/>
      <c r="H14" s="70"/>
      <c r="I14" s="70"/>
      <c r="J14" s="70"/>
      <c r="L14" s="62"/>
      <c r="M14" s="60"/>
    </row>
    <row r="15" spans="1:13" s="34" customFormat="1" ht="18" x14ac:dyDescent="0.25">
      <c r="D15" s="60"/>
      <c r="E15" s="75" t="s">
        <v>106</v>
      </c>
      <c r="F15" s="77" t="s">
        <v>107</v>
      </c>
      <c r="G15" s="63"/>
      <c r="H15" s="63"/>
      <c r="I15" s="63"/>
      <c r="J15" s="63"/>
      <c r="L15" s="62"/>
      <c r="M15" s="60"/>
    </row>
    <row r="16" spans="1:13" s="34" customFormat="1" ht="18" x14ac:dyDescent="0.25">
      <c r="D16" s="60"/>
      <c r="E16" s="75" t="s">
        <v>108</v>
      </c>
      <c r="F16" s="77" t="s">
        <v>109</v>
      </c>
      <c r="G16" s="63"/>
      <c r="H16" s="63"/>
      <c r="I16" s="61"/>
      <c r="J16" s="63"/>
    </row>
    <row r="17" spans="1:12" s="34" customFormat="1" ht="12" customHeight="1" x14ac:dyDescent="0.25">
      <c r="A17" s="64"/>
      <c r="B17" s="65"/>
      <c r="C17" s="66"/>
      <c r="D17" s="67"/>
      <c r="E17" s="67"/>
      <c r="F17" s="67"/>
      <c r="G17" s="68"/>
    </row>
    <row r="18" spans="1:12" ht="18" x14ac:dyDescent="0.25">
      <c r="D18" s="11" t="s">
        <v>11</v>
      </c>
      <c r="E18" s="11" t="s">
        <v>14</v>
      </c>
      <c r="F18" s="49" t="s">
        <v>28</v>
      </c>
      <c r="G18" s="11" t="s">
        <v>29</v>
      </c>
      <c r="H18" s="11" t="s">
        <v>30</v>
      </c>
      <c r="I18" s="11" t="s">
        <v>15</v>
      </c>
      <c r="J18" s="11" t="s">
        <v>16</v>
      </c>
    </row>
    <row r="19" spans="1:12" ht="9.75" customHeight="1" thickBot="1" x14ac:dyDescent="0.3">
      <c r="D19" s="12"/>
      <c r="E19" s="12"/>
      <c r="F19" s="50"/>
      <c r="G19" s="12"/>
      <c r="H19" s="12"/>
      <c r="I19" s="12"/>
      <c r="J19" s="47"/>
    </row>
    <row r="20" spans="1:12" ht="15.75" thickBot="1" x14ac:dyDescent="0.3">
      <c r="D20" s="41">
        <v>1</v>
      </c>
      <c r="E20" s="42" t="s">
        <v>34</v>
      </c>
      <c r="F20" s="42"/>
      <c r="G20" s="42"/>
      <c r="H20" s="42"/>
      <c r="I20" s="43"/>
      <c r="J20" s="48">
        <f>SUM(I21:I22)</f>
        <v>0</v>
      </c>
      <c r="K20" s="10"/>
      <c r="L20" s="10"/>
    </row>
    <row r="21" spans="1:12" ht="15.75" x14ac:dyDescent="0.25">
      <c r="D21" s="4">
        <f>+D20+0.01</f>
        <v>1.01</v>
      </c>
      <c r="E21" s="5" t="s">
        <v>32</v>
      </c>
      <c r="F21" s="15">
        <v>1</v>
      </c>
      <c r="G21" s="6" t="s">
        <v>12</v>
      </c>
      <c r="H21" s="45">
        <v>0</v>
      </c>
      <c r="I21" s="46">
        <f>F21*H21</f>
        <v>0</v>
      </c>
      <c r="J21" s="9"/>
      <c r="K21" s="10"/>
      <c r="L21" s="10"/>
    </row>
    <row r="22" spans="1:12" ht="15.75" x14ac:dyDescent="0.25">
      <c r="D22" s="4">
        <f t="shared" ref="D22" si="0">+D21+0.01</f>
        <v>1.02</v>
      </c>
      <c r="E22" s="5" t="s">
        <v>33</v>
      </c>
      <c r="F22" s="15">
        <v>137.55000000000001</v>
      </c>
      <c r="G22" s="6" t="s">
        <v>10</v>
      </c>
      <c r="H22" s="45">
        <v>0</v>
      </c>
      <c r="I22" s="46">
        <f>F22*H22</f>
        <v>0</v>
      </c>
      <c r="J22" s="9"/>
      <c r="K22" s="10"/>
      <c r="L22" s="10"/>
    </row>
    <row r="23" spans="1:12" ht="9.75" customHeight="1" thickBot="1" x14ac:dyDescent="0.3">
      <c r="D23" s="4"/>
      <c r="E23" s="5"/>
      <c r="F23" s="4"/>
      <c r="G23" s="6"/>
      <c r="H23" s="45"/>
      <c r="I23" s="46"/>
      <c r="J23" s="9"/>
      <c r="K23" s="10"/>
      <c r="L23" s="10"/>
    </row>
    <row r="24" spans="1:12" ht="15.75" thickBot="1" x14ac:dyDescent="0.3">
      <c r="D24" s="41">
        <v>2</v>
      </c>
      <c r="E24" s="42" t="s">
        <v>35</v>
      </c>
      <c r="F24" s="42"/>
      <c r="G24" s="42"/>
      <c r="H24" s="42"/>
      <c r="I24" s="43"/>
      <c r="J24" s="48">
        <f>SUM(I25:I27)</f>
        <v>0</v>
      </c>
    </row>
    <row r="25" spans="1:12" ht="15.75" x14ac:dyDescent="0.25">
      <c r="D25" s="4">
        <f>+D24+0.01</f>
        <v>2.0099999999999998</v>
      </c>
      <c r="E25" s="5" t="s">
        <v>36</v>
      </c>
      <c r="F25" s="4">
        <v>231.08</v>
      </c>
      <c r="G25" s="6" t="s">
        <v>9</v>
      </c>
      <c r="H25" s="45">
        <v>0</v>
      </c>
      <c r="I25" s="46">
        <f t="shared" ref="I25:I27" si="1">F25*H25</f>
        <v>0</v>
      </c>
      <c r="J25" s="4"/>
    </row>
    <row r="26" spans="1:12" ht="15.75" x14ac:dyDescent="0.25">
      <c r="D26" s="4">
        <f t="shared" ref="D26:D27" si="2">+D25+0.01</f>
        <v>2.0199999999999996</v>
      </c>
      <c r="E26" s="5" t="s">
        <v>37</v>
      </c>
      <c r="F26" s="4">
        <v>300.41000000000003</v>
      </c>
      <c r="G26" s="6" t="s">
        <v>9</v>
      </c>
      <c r="H26" s="45">
        <v>0</v>
      </c>
      <c r="I26" s="46">
        <f t="shared" si="1"/>
        <v>0</v>
      </c>
      <c r="J26" s="4"/>
    </row>
    <row r="27" spans="1:12" ht="15.75" x14ac:dyDescent="0.25">
      <c r="D27" s="4">
        <f t="shared" si="2"/>
        <v>2.0299999999999994</v>
      </c>
      <c r="E27" s="5" t="s">
        <v>38</v>
      </c>
      <c r="F27" s="4">
        <v>678.4</v>
      </c>
      <c r="G27" s="6" t="s">
        <v>9</v>
      </c>
      <c r="H27" s="45">
        <v>0</v>
      </c>
      <c r="I27" s="46">
        <f t="shared" si="1"/>
        <v>0</v>
      </c>
      <c r="J27" s="13"/>
    </row>
    <row r="28" spans="1:12" ht="9.75" customHeight="1" thickBot="1" x14ac:dyDescent="0.3">
      <c r="D28" s="4"/>
      <c r="E28" s="5"/>
      <c r="F28" s="4"/>
      <c r="G28" s="6"/>
      <c r="H28" s="7"/>
      <c r="I28" s="8"/>
      <c r="J28" s="13"/>
    </row>
    <row r="29" spans="1:12" ht="15.75" thickBot="1" x14ac:dyDescent="0.3">
      <c r="D29" s="41">
        <v>3</v>
      </c>
      <c r="E29" s="42" t="s">
        <v>39</v>
      </c>
      <c r="F29" s="42"/>
      <c r="G29" s="42"/>
      <c r="H29" s="42"/>
      <c r="I29" s="43"/>
      <c r="J29" s="48">
        <f>SUM(I30:I38)</f>
        <v>0</v>
      </c>
    </row>
    <row r="30" spans="1:12" ht="15.75" x14ac:dyDescent="0.25">
      <c r="D30" s="4">
        <v>3.01</v>
      </c>
      <c r="E30" s="5" t="s">
        <v>40</v>
      </c>
      <c r="F30" s="4">
        <v>55.02</v>
      </c>
      <c r="G30" s="6" t="s">
        <v>9</v>
      </c>
      <c r="H30" s="45">
        <v>0</v>
      </c>
      <c r="I30" s="46">
        <f t="shared" ref="I30:I32" si="3">F30*H30</f>
        <v>0</v>
      </c>
      <c r="J30" s="4"/>
    </row>
    <row r="31" spans="1:12" ht="15.75" x14ac:dyDescent="0.25">
      <c r="D31" s="4">
        <v>3.02</v>
      </c>
      <c r="E31" s="5" t="s">
        <v>41</v>
      </c>
      <c r="F31" s="4">
        <v>4.09</v>
      </c>
      <c r="G31" s="6" t="s">
        <v>9</v>
      </c>
      <c r="H31" s="45">
        <v>0</v>
      </c>
      <c r="I31" s="46">
        <f t="shared" si="3"/>
        <v>0</v>
      </c>
      <c r="J31" s="4"/>
    </row>
    <row r="32" spans="1:12" ht="15.75" x14ac:dyDescent="0.25">
      <c r="D32" s="4">
        <v>3.03</v>
      </c>
      <c r="E32" s="5" t="s">
        <v>42</v>
      </c>
      <c r="F32" s="4">
        <v>34.659999999999997</v>
      </c>
      <c r="G32" s="6" t="s">
        <v>9</v>
      </c>
      <c r="H32" s="45">
        <v>0</v>
      </c>
      <c r="I32" s="46">
        <f t="shared" si="3"/>
        <v>0</v>
      </c>
      <c r="J32" s="13"/>
    </row>
    <row r="33" spans="4:12" ht="15.75" x14ac:dyDescent="0.25">
      <c r="D33" s="4">
        <v>3.04</v>
      </c>
      <c r="E33" s="5" t="s">
        <v>43</v>
      </c>
      <c r="F33" s="4">
        <v>411</v>
      </c>
      <c r="G33" s="6" t="s">
        <v>13</v>
      </c>
      <c r="H33" s="45">
        <v>0</v>
      </c>
      <c r="I33" s="46">
        <f t="shared" ref="I33" si="4">F33*H33</f>
        <v>0</v>
      </c>
      <c r="J33" s="5"/>
    </row>
    <row r="34" spans="4:12" ht="15.75" x14ac:dyDescent="0.25">
      <c r="D34" s="4">
        <v>3.05</v>
      </c>
      <c r="E34" s="5" t="s">
        <v>44</v>
      </c>
      <c r="F34" s="4">
        <v>1.88</v>
      </c>
      <c r="G34" s="6" t="s">
        <v>9</v>
      </c>
      <c r="H34" s="45">
        <v>0</v>
      </c>
      <c r="I34" s="46">
        <f t="shared" ref="I34:I37" si="5">F34*H34</f>
        <v>0</v>
      </c>
      <c r="J34" s="5"/>
    </row>
    <row r="35" spans="4:12" ht="15.75" x14ac:dyDescent="0.25">
      <c r="D35" s="4">
        <v>3.06</v>
      </c>
      <c r="E35" s="5" t="s">
        <v>45</v>
      </c>
      <c r="F35" s="4">
        <v>2.5299999999999998</v>
      </c>
      <c r="G35" s="6" t="s">
        <v>9</v>
      </c>
      <c r="H35" s="45">
        <v>0</v>
      </c>
      <c r="I35" s="46">
        <f t="shared" si="5"/>
        <v>0</v>
      </c>
      <c r="J35" s="5"/>
    </row>
    <row r="36" spans="4:12" ht="15.75" x14ac:dyDescent="0.25">
      <c r="D36" s="4">
        <v>3.07</v>
      </c>
      <c r="E36" s="5" t="s">
        <v>46</v>
      </c>
      <c r="F36" s="4">
        <v>0.88</v>
      </c>
      <c r="G36" s="6" t="s">
        <v>9</v>
      </c>
      <c r="H36" s="45">
        <v>0</v>
      </c>
      <c r="I36" s="46">
        <f t="shared" si="5"/>
        <v>0</v>
      </c>
      <c r="J36" s="5"/>
    </row>
    <row r="37" spans="4:12" ht="15.75" x14ac:dyDescent="0.25">
      <c r="D37" s="37">
        <v>3.07</v>
      </c>
      <c r="E37" s="37" t="s">
        <v>47</v>
      </c>
      <c r="F37" s="4">
        <v>3</v>
      </c>
      <c r="G37" s="6" t="s">
        <v>9</v>
      </c>
      <c r="H37" s="45">
        <v>0</v>
      </c>
      <c r="I37" s="46">
        <f t="shared" si="5"/>
        <v>0</v>
      </c>
      <c r="J37" s="5"/>
      <c r="K37" s="3"/>
      <c r="L37" s="3"/>
    </row>
    <row r="38" spans="4:12" ht="15.75" x14ac:dyDescent="0.25">
      <c r="D38" s="4">
        <v>3.05</v>
      </c>
      <c r="E38" s="5" t="s">
        <v>48</v>
      </c>
      <c r="F38" s="4">
        <v>264.88</v>
      </c>
      <c r="G38" s="6" t="s">
        <v>13</v>
      </c>
      <c r="H38" s="45">
        <v>0</v>
      </c>
      <c r="I38" s="46">
        <f t="shared" ref="I38" si="6">F38*H38</f>
        <v>0</v>
      </c>
      <c r="J38" s="13"/>
    </row>
    <row r="39" spans="4:12" ht="9.75" customHeight="1" thickBot="1" x14ac:dyDescent="0.3">
      <c r="D39" s="4"/>
      <c r="E39" s="5"/>
      <c r="F39" s="4"/>
      <c r="G39" s="6"/>
      <c r="H39" s="45"/>
      <c r="I39" s="46"/>
      <c r="J39" s="4"/>
    </row>
    <row r="40" spans="4:12" ht="15.75" thickBot="1" x14ac:dyDescent="0.3">
      <c r="D40" s="41">
        <v>4</v>
      </c>
      <c r="E40" s="42" t="s">
        <v>49</v>
      </c>
      <c r="F40" s="42"/>
      <c r="G40" s="42"/>
      <c r="H40" s="42"/>
      <c r="I40" s="43"/>
      <c r="J40" s="48">
        <f>SUM(I41:I46)</f>
        <v>0</v>
      </c>
    </row>
    <row r="41" spans="4:12" ht="15.75" x14ac:dyDescent="0.25">
      <c r="D41" s="4">
        <v>4.01</v>
      </c>
      <c r="E41" s="5" t="s">
        <v>50</v>
      </c>
      <c r="F41" s="4">
        <v>58</v>
      </c>
      <c r="G41" s="6" t="s">
        <v>10</v>
      </c>
      <c r="H41" s="45">
        <v>0</v>
      </c>
      <c r="I41" s="46">
        <f t="shared" ref="I41:I46" si="7">F41*H41</f>
        <v>0</v>
      </c>
      <c r="J41" s="4"/>
    </row>
    <row r="42" spans="4:12" ht="15.75" x14ac:dyDescent="0.25">
      <c r="D42" s="4">
        <v>4.0199999999999996</v>
      </c>
      <c r="E42" s="5" t="s">
        <v>51</v>
      </c>
      <c r="F42" s="4">
        <v>15.66</v>
      </c>
      <c r="G42" s="6" t="s">
        <v>9</v>
      </c>
      <c r="H42" s="45">
        <v>0</v>
      </c>
      <c r="I42" s="46">
        <f t="shared" si="7"/>
        <v>0</v>
      </c>
      <c r="J42" s="4"/>
    </row>
    <row r="43" spans="4:12" ht="15.75" x14ac:dyDescent="0.25">
      <c r="D43" s="4">
        <v>4.03</v>
      </c>
      <c r="E43" s="5" t="s">
        <v>37</v>
      </c>
      <c r="F43" s="4">
        <v>20.36</v>
      </c>
      <c r="G43" s="6" t="s">
        <v>9</v>
      </c>
      <c r="H43" s="45">
        <v>0</v>
      </c>
      <c r="I43" s="46">
        <f t="shared" si="7"/>
        <v>0</v>
      </c>
      <c r="J43" s="13"/>
    </row>
    <row r="44" spans="4:12" ht="15.75" x14ac:dyDescent="0.25">
      <c r="D44" s="4">
        <v>4.04</v>
      </c>
      <c r="E44" s="5" t="s">
        <v>52</v>
      </c>
      <c r="F44" s="4">
        <v>34.799999999999997</v>
      </c>
      <c r="G44" s="6" t="s">
        <v>13</v>
      </c>
      <c r="H44" s="45">
        <v>0</v>
      </c>
      <c r="I44" s="46">
        <f t="shared" si="7"/>
        <v>0</v>
      </c>
      <c r="J44" s="5"/>
    </row>
    <row r="45" spans="4:12" ht="15.75" x14ac:dyDescent="0.25">
      <c r="D45" s="4">
        <v>4.05</v>
      </c>
      <c r="E45" s="5" t="s">
        <v>53</v>
      </c>
      <c r="F45" s="4">
        <v>69.599999999999994</v>
      </c>
      <c r="G45" s="6" t="s">
        <v>13</v>
      </c>
      <c r="H45" s="45">
        <v>0</v>
      </c>
      <c r="I45" s="46">
        <f t="shared" si="7"/>
        <v>0</v>
      </c>
      <c r="J45" s="5"/>
    </row>
    <row r="46" spans="4:12" ht="15.75" x14ac:dyDescent="0.25">
      <c r="D46" s="4">
        <v>4.0599999999999996</v>
      </c>
      <c r="E46" s="5" t="s">
        <v>54</v>
      </c>
      <c r="F46" s="4">
        <v>280.72000000000003</v>
      </c>
      <c r="G46" s="6" t="s">
        <v>13</v>
      </c>
      <c r="H46" s="45">
        <v>0</v>
      </c>
      <c r="I46" s="46">
        <f t="shared" si="7"/>
        <v>0</v>
      </c>
      <c r="J46" s="5"/>
    </row>
    <row r="47" spans="4:12" ht="9.75" customHeight="1" thickBot="1" x14ac:dyDescent="0.3">
      <c r="D47" s="4"/>
      <c r="E47" s="5"/>
      <c r="F47" s="4"/>
      <c r="G47" s="6"/>
      <c r="H47" s="45"/>
      <c r="I47" s="46"/>
      <c r="J47" s="5"/>
    </row>
    <row r="48" spans="4:12" ht="15.75" thickBot="1" x14ac:dyDescent="0.3">
      <c r="D48" s="41">
        <v>5</v>
      </c>
      <c r="E48" s="42" t="s">
        <v>55</v>
      </c>
      <c r="F48" s="42"/>
      <c r="G48" s="42"/>
      <c r="H48" s="42"/>
      <c r="I48" s="43"/>
      <c r="J48" s="48">
        <f>SUM(I49:I60)</f>
        <v>0</v>
      </c>
    </row>
    <row r="49" spans="4:12" ht="15.75" x14ac:dyDescent="0.25">
      <c r="D49" s="4">
        <v>5.01</v>
      </c>
      <c r="E49" s="5" t="s">
        <v>56</v>
      </c>
      <c r="F49" s="4">
        <v>2</v>
      </c>
      <c r="G49" s="6" t="s">
        <v>9</v>
      </c>
      <c r="H49" s="45">
        <v>0</v>
      </c>
      <c r="I49" s="46">
        <f t="shared" ref="I49:I51" si="8">F49*H49</f>
        <v>0</v>
      </c>
      <c r="J49" s="4"/>
    </row>
    <row r="50" spans="4:12" ht="15.75" x14ac:dyDescent="0.25">
      <c r="D50" s="4">
        <v>5.0199999999999996</v>
      </c>
      <c r="E50" s="5" t="s">
        <v>57</v>
      </c>
      <c r="F50" s="4">
        <v>9.44</v>
      </c>
      <c r="G50" s="6" t="s">
        <v>9</v>
      </c>
      <c r="H50" s="45">
        <v>0</v>
      </c>
      <c r="I50" s="46">
        <f t="shared" si="8"/>
        <v>0</v>
      </c>
      <c r="J50" s="4"/>
    </row>
    <row r="51" spans="4:12" ht="15.75" x14ac:dyDescent="0.25">
      <c r="D51" s="4">
        <v>5.03</v>
      </c>
      <c r="E51" s="5" t="s">
        <v>58</v>
      </c>
      <c r="F51" s="4">
        <v>4.72</v>
      </c>
      <c r="G51" s="6" t="s">
        <v>9</v>
      </c>
      <c r="H51" s="45">
        <v>0</v>
      </c>
      <c r="I51" s="46">
        <f t="shared" si="8"/>
        <v>0</v>
      </c>
      <c r="J51" s="13"/>
    </row>
    <row r="52" spans="4:12" ht="15.75" x14ac:dyDescent="0.25">
      <c r="D52" s="4">
        <v>5.04</v>
      </c>
      <c r="E52" s="5" t="s">
        <v>59</v>
      </c>
      <c r="F52" s="4">
        <v>23.58</v>
      </c>
      <c r="G52" s="6" t="s">
        <v>13</v>
      </c>
      <c r="H52" s="45">
        <v>0</v>
      </c>
      <c r="I52" s="46">
        <f t="shared" ref="I52:I53" si="9">F52*H52</f>
        <v>0</v>
      </c>
      <c r="J52" s="5"/>
    </row>
    <row r="53" spans="4:12" ht="15.75" x14ac:dyDescent="0.25">
      <c r="D53" s="4">
        <v>5.05</v>
      </c>
      <c r="E53" s="5" t="s">
        <v>19</v>
      </c>
      <c r="F53" s="4">
        <v>28.01</v>
      </c>
      <c r="G53" s="6" t="s">
        <v>9</v>
      </c>
      <c r="H53" s="45">
        <v>0</v>
      </c>
      <c r="I53" s="46">
        <f t="shared" si="9"/>
        <v>0</v>
      </c>
      <c r="J53" s="5"/>
    </row>
    <row r="54" spans="4:12" ht="15.75" x14ac:dyDescent="0.25">
      <c r="D54" s="4">
        <v>5.0599999999999996</v>
      </c>
      <c r="E54" s="5" t="s">
        <v>60</v>
      </c>
      <c r="F54" s="4">
        <v>58.96</v>
      </c>
      <c r="G54" s="6" t="s">
        <v>9</v>
      </c>
      <c r="H54" s="45">
        <v>0</v>
      </c>
      <c r="I54" s="46">
        <f t="shared" ref="I54:I57" si="10">F54*H54</f>
        <v>0</v>
      </c>
      <c r="J54" s="5"/>
    </row>
    <row r="55" spans="4:12" ht="15.75" x14ac:dyDescent="0.25">
      <c r="D55" s="4">
        <v>5.07</v>
      </c>
      <c r="E55" s="5" t="s">
        <v>61</v>
      </c>
      <c r="F55" s="4">
        <v>28.01</v>
      </c>
      <c r="G55" s="6" t="s">
        <v>9</v>
      </c>
      <c r="H55" s="45">
        <v>0</v>
      </c>
      <c r="I55" s="46">
        <f t="shared" si="10"/>
        <v>0</v>
      </c>
      <c r="J55" s="5"/>
    </row>
    <row r="56" spans="4:12" ht="15.75" x14ac:dyDescent="0.25">
      <c r="D56" s="4">
        <v>5.08</v>
      </c>
      <c r="E56" s="37" t="s">
        <v>17</v>
      </c>
      <c r="F56" s="4">
        <v>13.09</v>
      </c>
      <c r="G56" s="6" t="s">
        <v>9</v>
      </c>
      <c r="H56" s="45">
        <v>0</v>
      </c>
      <c r="I56" s="46">
        <f t="shared" si="10"/>
        <v>0</v>
      </c>
      <c r="J56" s="5"/>
      <c r="K56" s="3"/>
      <c r="L56" s="3"/>
    </row>
    <row r="57" spans="4:12" ht="15.75" x14ac:dyDescent="0.25">
      <c r="D57" s="4">
        <v>5.09</v>
      </c>
      <c r="E57" s="5" t="s">
        <v>18</v>
      </c>
      <c r="F57" s="4">
        <v>19</v>
      </c>
      <c r="G57" s="6" t="s">
        <v>9</v>
      </c>
      <c r="H57" s="45">
        <v>0</v>
      </c>
      <c r="I57" s="46">
        <f t="shared" si="10"/>
        <v>0</v>
      </c>
      <c r="J57" s="5"/>
    </row>
    <row r="58" spans="4:12" ht="15.75" x14ac:dyDescent="0.25">
      <c r="D58" s="4">
        <v>5.0999999999999996</v>
      </c>
      <c r="E58" s="5" t="s">
        <v>62</v>
      </c>
      <c r="F58" s="4">
        <v>1</v>
      </c>
      <c r="G58" s="6" t="s">
        <v>9</v>
      </c>
      <c r="H58" s="45">
        <v>0</v>
      </c>
      <c r="I58" s="46">
        <f t="shared" ref="I58:I60" si="11">F58*H58</f>
        <v>0</v>
      </c>
      <c r="J58" s="5"/>
    </row>
    <row r="59" spans="4:12" ht="15.75" x14ac:dyDescent="0.25">
      <c r="D59" s="4">
        <v>5.1100000000000003</v>
      </c>
      <c r="E59" s="5" t="s">
        <v>63</v>
      </c>
      <c r="F59" s="4">
        <v>5</v>
      </c>
      <c r="G59" s="6" t="s">
        <v>9</v>
      </c>
      <c r="H59" s="45">
        <v>0</v>
      </c>
      <c r="I59" s="46">
        <f t="shared" si="11"/>
        <v>0</v>
      </c>
      <c r="J59" s="5"/>
    </row>
    <row r="60" spans="4:12" ht="15.75" x14ac:dyDescent="0.25">
      <c r="D60" s="4">
        <v>5.12</v>
      </c>
      <c r="E60" s="37" t="s">
        <v>64</v>
      </c>
      <c r="F60" s="4">
        <v>8</v>
      </c>
      <c r="G60" s="6" t="s">
        <v>9</v>
      </c>
      <c r="H60" s="45">
        <v>0</v>
      </c>
      <c r="I60" s="46">
        <f t="shared" si="11"/>
        <v>0</v>
      </c>
      <c r="J60" s="5"/>
      <c r="K60" s="3"/>
      <c r="L60" s="3"/>
    </row>
    <row r="61" spans="4:12" ht="15.75" x14ac:dyDescent="0.25">
      <c r="D61" s="4"/>
      <c r="E61" s="5"/>
      <c r="F61" s="4"/>
      <c r="G61" s="6"/>
      <c r="H61" s="45"/>
      <c r="I61" s="46"/>
      <c r="J61" s="13"/>
    </row>
    <row r="62" spans="4:12" ht="21.75" customHeight="1" thickBot="1" x14ac:dyDescent="0.3">
      <c r="D62" s="4"/>
      <c r="E62" s="5"/>
      <c r="F62" s="4"/>
      <c r="G62" s="6"/>
      <c r="H62" s="45"/>
      <c r="I62" s="46"/>
      <c r="J62" s="13"/>
    </row>
    <row r="63" spans="4:12" ht="15.75" thickBot="1" x14ac:dyDescent="0.3">
      <c r="D63" s="41">
        <v>6</v>
      </c>
      <c r="E63" s="42" t="s">
        <v>65</v>
      </c>
      <c r="F63" s="42"/>
      <c r="G63" s="42"/>
      <c r="H63" s="42"/>
      <c r="I63" s="43"/>
      <c r="J63" s="48">
        <f>SUM(I64:I73)</f>
        <v>0</v>
      </c>
    </row>
    <row r="64" spans="4:12" ht="15.75" x14ac:dyDescent="0.25">
      <c r="D64" s="4">
        <v>6.01</v>
      </c>
      <c r="E64" s="5" t="s">
        <v>66</v>
      </c>
      <c r="F64" s="4">
        <v>7</v>
      </c>
      <c r="G64" s="6" t="s">
        <v>12</v>
      </c>
      <c r="H64" s="45">
        <v>0</v>
      </c>
      <c r="I64" s="46">
        <f t="shared" ref="I64:I66" si="12">F64*H64</f>
        <v>0</v>
      </c>
      <c r="J64" s="4"/>
    </row>
    <row r="65" spans="4:12" ht="15.75" x14ac:dyDescent="0.25">
      <c r="D65" s="4">
        <v>6.02</v>
      </c>
      <c r="E65" s="5" t="s">
        <v>67</v>
      </c>
      <c r="F65" s="4">
        <v>15</v>
      </c>
      <c r="G65" s="6" t="s">
        <v>12</v>
      </c>
      <c r="H65" s="45">
        <v>0</v>
      </c>
      <c r="I65" s="46">
        <f t="shared" si="12"/>
        <v>0</v>
      </c>
      <c r="J65" s="4"/>
    </row>
    <row r="66" spans="4:12" ht="15.75" x14ac:dyDescent="0.25">
      <c r="D66" s="4">
        <v>6.03</v>
      </c>
      <c r="E66" s="5" t="s">
        <v>68</v>
      </c>
      <c r="F66" s="4">
        <v>2</v>
      </c>
      <c r="G66" s="6" t="s">
        <v>12</v>
      </c>
      <c r="H66" s="45">
        <v>0</v>
      </c>
      <c r="I66" s="46">
        <f t="shared" si="12"/>
        <v>0</v>
      </c>
      <c r="J66" s="13"/>
    </row>
    <row r="67" spans="4:12" ht="15.75" x14ac:dyDescent="0.25">
      <c r="D67" s="4">
        <v>6.04</v>
      </c>
      <c r="E67" s="5" t="s">
        <v>20</v>
      </c>
      <c r="F67" s="4">
        <v>5</v>
      </c>
      <c r="G67" s="6" t="s">
        <v>12</v>
      </c>
      <c r="H67" s="45">
        <v>0</v>
      </c>
      <c r="I67" s="46">
        <f t="shared" ref="I67:I73" si="13">F67*H67</f>
        <v>0</v>
      </c>
      <c r="J67" s="5"/>
    </row>
    <row r="68" spans="4:12" ht="15.75" x14ac:dyDescent="0.25">
      <c r="D68" s="4">
        <v>6.05</v>
      </c>
      <c r="E68" s="5" t="s">
        <v>24</v>
      </c>
      <c r="F68" s="4">
        <v>800</v>
      </c>
      <c r="G68" s="6" t="s">
        <v>26</v>
      </c>
      <c r="H68" s="45">
        <v>0</v>
      </c>
      <c r="I68" s="46">
        <f t="shared" si="13"/>
        <v>0</v>
      </c>
      <c r="J68" s="5"/>
    </row>
    <row r="69" spans="4:12" ht="15.75" x14ac:dyDescent="0.25">
      <c r="D69" s="4">
        <v>6.06</v>
      </c>
      <c r="E69" s="5" t="s">
        <v>21</v>
      </c>
      <c r="F69" s="4">
        <v>500</v>
      </c>
      <c r="G69" s="6" t="s">
        <v>26</v>
      </c>
      <c r="H69" s="45">
        <v>0</v>
      </c>
      <c r="I69" s="46">
        <f t="shared" si="13"/>
        <v>0</v>
      </c>
      <c r="J69" s="5"/>
    </row>
    <row r="70" spans="4:12" ht="15.75" x14ac:dyDescent="0.25">
      <c r="D70" s="4">
        <v>6.07</v>
      </c>
      <c r="E70" s="5" t="s">
        <v>69</v>
      </c>
      <c r="F70" s="4">
        <v>60</v>
      </c>
      <c r="G70" s="6" t="s">
        <v>12</v>
      </c>
      <c r="H70" s="45">
        <v>0</v>
      </c>
      <c r="I70" s="46">
        <f t="shared" si="13"/>
        <v>0</v>
      </c>
      <c r="J70" s="5"/>
    </row>
    <row r="71" spans="4:12" ht="15.75" x14ac:dyDescent="0.25">
      <c r="D71" s="4">
        <v>6.08</v>
      </c>
      <c r="E71" s="37" t="s">
        <v>22</v>
      </c>
      <c r="F71" s="4">
        <v>25</v>
      </c>
      <c r="G71" s="6" t="s">
        <v>12</v>
      </c>
      <c r="H71" s="45">
        <v>0</v>
      </c>
      <c r="I71" s="46">
        <f t="shared" si="13"/>
        <v>0</v>
      </c>
      <c r="J71" s="5"/>
      <c r="K71" s="3"/>
      <c r="L71" s="3"/>
    </row>
    <row r="72" spans="4:12" ht="15.75" x14ac:dyDescent="0.25">
      <c r="D72" s="4">
        <v>6.09</v>
      </c>
      <c r="E72" s="5" t="s">
        <v>25</v>
      </c>
      <c r="F72" s="4">
        <v>1</v>
      </c>
      <c r="G72" s="6" t="s">
        <v>27</v>
      </c>
      <c r="H72" s="45">
        <v>0</v>
      </c>
      <c r="I72" s="46">
        <f t="shared" si="13"/>
        <v>0</v>
      </c>
      <c r="J72" s="5"/>
    </row>
    <row r="73" spans="4:12" ht="15.75" x14ac:dyDescent="0.25">
      <c r="D73" s="4">
        <v>6.1</v>
      </c>
      <c r="E73" s="5" t="s">
        <v>70</v>
      </c>
      <c r="F73" s="4">
        <v>1</v>
      </c>
      <c r="G73" s="6" t="s">
        <v>12</v>
      </c>
      <c r="H73" s="45">
        <v>0</v>
      </c>
      <c r="I73" s="46">
        <f t="shared" si="13"/>
        <v>0</v>
      </c>
      <c r="J73" s="5"/>
    </row>
    <row r="74" spans="4:12" ht="16.5" thickBot="1" x14ac:dyDescent="0.3">
      <c r="D74" s="4"/>
      <c r="E74" s="5"/>
      <c r="F74" s="4"/>
      <c r="G74" s="6"/>
      <c r="H74" s="45"/>
      <c r="I74" s="46"/>
      <c r="J74" s="5"/>
    </row>
    <row r="75" spans="4:12" ht="15.75" thickBot="1" x14ac:dyDescent="0.3">
      <c r="D75" s="41">
        <v>7</v>
      </c>
      <c r="E75" s="42" t="s">
        <v>71</v>
      </c>
      <c r="F75" s="42"/>
      <c r="G75" s="42"/>
      <c r="H75" s="42"/>
      <c r="I75" s="43"/>
      <c r="J75" s="48">
        <f>SUM(I77:I89)</f>
        <v>0</v>
      </c>
    </row>
    <row r="76" spans="4:12" x14ac:dyDescent="0.25">
      <c r="D76" s="57" t="s">
        <v>98</v>
      </c>
      <c r="E76" s="55"/>
      <c r="F76" s="55"/>
      <c r="G76" s="55"/>
      <c r="H76" s="55"/>
      <c r="I76" s="55"/>
      <c r="J76" s="56"/>
    </row>
    <row r="77" spans="4:12" ht="15.75" x14ac:dyDescent="0.25">
      <c r="D77" s="4">
        <v>7.01</v>
      </c>
      <c r="E77" s="5" t="s">
        <v>72</v>
      </c>
      <c r="F77" s="4">
        <v>6</v>
      </c>
      <c r="G77" s="6" t="s">
        <v>12</v>
      </c>
      <c r="H77" s="45">
        <v>0</v>
      </c>
      <c r="I77" s="46">
        <f t="shared" ref="I77:I78" si="14">F77*H77</f>
        <v>0</v>
      </c>
      <c r="J77" s="4"/>
    </row>
    <row r="78" spans="4:12" ht="15.75" x14ac:dyDescent="0.25">
      <c r="D78" s="4">
        <v>7.02</v>
      </c>
      <c r="E78" s="5" t="s">
        <v>73</v>
      </c>
      <c r="F78" s="4">
        <v>3</v>
      </c>
      <c r="G78" s="6" t="s">
        <v>12</v>
      </c>
      <c r="H78" s="45">
        <v>0</v>
      </c>
      <c r="I78" s="46">
        <f t="shared" si="14"/>
        <v>0</v>
      </c>
      <c r="J78" s="4"/>
    </row>
    <row r="79" spans="4:12" ht="15.75" x14ac:dyDescent="0.25">
      <c r="D79" s="4">
        <v>7.03</v>
      </c>
      <c r="E79" s="5" t="s">
        <v>74</v>
      </c>
      <c r="F79" s="4">
        <v>1</v>
      </c>
      <c r="G79" s="6" t="s">
        <v>12</v>
      </c>
      <c r="H79" s="45">
        <v>0</v>
      </c>
      <c r="I79" s="46">
        <f t="shared" ref="I79" si="15">F79*H79</f>
        <v>0</v>
      </c>
      <c r="J79" s="13"/>
    </row>
    <row r="80" spans="4:12" ht="15.75" x14ac:dyDescent="0.25">
      <c r="D80" s="4">
        <v>7.04</v>
      </c>
      <c r="E80" s="5" t="s">
        <v>75</v>
      </c>
      <c r="F80" s="4">
        <v>500</v>
      </c>
      <c r="G80" s="6" t="s">
        <v>77</v>
      </c>
      <c r="H80" s="45">
        <v>0</v>
      </c>
      <c r="I80" s="46">
        <f t="shared" ref="I80:I81" si="16">F80*H80</f>
        <v>0</v>
      </c>
      <c r="J80" s="5"/>
    </row>
    <row r="81" spans="4:12" ht="15.75" x14ac:dyDescent="0.25">
      <c r="D81" s="4">
        <v>7.05</v>
      </c>
      <c r="E81" s="5" t="s">
        <v>76</v>
      </c>
      <c r="F81" s="4">
        <v>1</v>
      </c>
      <c r="G81" s="6" t="s">
        <v>12</v>
      </c>
      <c r="H81" s="45">
        <v>0</v>
      </c>
      <c r="I81" s="46">
        <f t="shared" si="16"/>
        <v>0</v>
      </c>
      <c r="J81" s="5"/>
    </row>
    <row r="82" spans="4:12" ht="15.75" x14ac:dyDescent="0.25">
      <c r="D82" s="4"/>
      <c r="E82" s="5"/>
      <c r="F82" s="4"/>
      <c r="G82" s="6"/>
      <c r="H82" s="45"/>
      <c r="I82" s="46"/>
      <c r="J82" s="5"/>
    </row>
    <row r="83" spans="4:12" ht="15.75" x14ac:dyDescent="0.25">
      <c r="D83" s="54" t="s">
        <v>78</v>
      </c>
      <c r="E83" s="44"/>
      <c r="F83" s="4"/>
      <c r="G83" s="44"/>
      <c r="H83" s="44"/>
      <c r="I83" s="44"/>
      <c r="J83" s="44"/>
    </row>
    <row r="84" spans="4:12" ht="15.75" x14ac:dyDescent="0.25">
      <c r="D84" s="4">
        <v>7.06</v>
      </c>
      <c r="E84" s="37" t="s">
        <v>72</v>
      </c>
      <c r="F84" s="4">
        <v>7</v>
      </c>
      <c r="G84" s="6" t="s">
        <v>12</v>
      </c>
      <c r="H84" s="45">
        <v>0</v>
      </c>
      <c r="I84" s="46">
        <f t="shared" ref="I84:I88" si="17">F84*H84</f>
        <v>0</v>
      </c>
      <c r="J84" s="5"/>
      <c r="K84" s="3"/>
      <c r="L84" s="3"/>
    </row>
    <row r="85" spans="4:12" ht="15.75" x14ac:dyDescent="0.25">
      <c r="D85" s="4">
        <v>7.08</v>
      </c>
      <c r="E85" s="5" t="s">
        <v>73</v>
      </c>
      <c r="F85" s="4">
        <v>3</v>
      </c>
      <c r="G85" s="6" t="s">
        <v>12</v>
      </c>
      <c r="H85" s="45">
        <v>0</v>
      </c>
      <c r="I85" s="46">
        <f t="shared" si="17"/>
        <v>0</v>
      </c>
      <c r="J85" s="5"/>
    </row>
    <row r="86" spans="4:12" ht="15.75" x14ac:dyDescent="0.25">
      <c r="D86" s="4">
        <v>7.1</v>
      </c>
      <c r="E86" s="5" t="s">
        <v>74</v>
      </c>
      <c r="F86" s="4">
        <v>1</v>
      </c>
      <c r="G86" s="6" t="s">
        <v>12</v>
      </c>
      <c r="H86" s="45">
        <v>0</v>
      </c>
      <c r="I86" s="46">
        <f t="shared" si="17"/>
        <v>0</v>
      </c>
      <c r="J86" s="5"/>
    </row>
    <row r="87" spans="4:12" ht="15.75" x14ac:dyDescent="0.25">
      <c r="D87" s="4">
        <v>7.12</v>
      </c>
      <c r="E87" s="5" t="s">
        <v>75</v>
      </c>
      <c r="F87" s="4">
        <v>500</v>
      </c>
      <c r="G87" s="6" t="s">
        <v>77</v>
      </c>
      <c r="H87" s="45">
        <v>0</v>
      </c>
      <c r="I87" s="46">
        <f t="shared" si="17"/>
        <v>0</v>
      </c>
      <c r="J87" s="5"/>
    </row>
    <row r="88" spans="4:12" ht="15.75" x14ac:dyDescent="0.25">
      <c r="D88" s="4">
        <v>7.14</v>
      </c>
      <c r="E88" s="37" t="s">
        <v>76</v>
      </c>
      <c r="F88" s="4">
        <v>1</v>
      </c>
      <c r="G88" s="6" t="s">
        <v>12</v>
      </c>
      <c r="H88" s="45">
        <v>0</v>
      </c>
      <c r="I88" s="46">
        <f t="shared" si="17"/>
        <v>0</v>
      </c>
      <c r="J88" s="5"/>
      <c r="K88" s="3"/>
      <c r="L88" s="3"/>
    </row>
    <row r="89" spans="4:12" ht="16.5" thickBot="1" x14ac:dyDescent="0.3">
      <c r="D89" s="4"/>
      <c r="E89" s="37"/>
      <c r="F89" s="4"/>
      <c r="G89" s="6"/>
      <c r="H89" s="45"/>
      <c r="I89" s="46"/>
      <c r="J89" s="5"/>
      <c r="K89" s="3"/>
      <c r="L89" s="3"/>
    </row>
    <row r="90" spans="4:12" ht="15.75" thickBot="1" x14ac:dyDescent="0.3">
      <c r="D90" s="41">
        <v>8</v>
      </c>
      <c r="E90" s="42" t="s">
        <v>79</v>
      </c>
      <c r="F90" s="42"/>
      <c r="G90" s="42"/>
      <c r="H90" s="42"/>
      <c r="I90" s="43"/>
      <c r="J90" s="48">
        <f>SUM(I96:I103)</f>
        <v>0</v>
      </c>
    </row>
    <row r="91" spans="4:12" ht="15.75" x14ac:dyDescent="0.25">
      <c r="D91" s="38" t="s">
        <v>80</v>
      </c>
      <c r="E91" s="39"/>
      <c r="F91" s="51"/>
      <c r="G91" s="39"/>
      <c r="H91" s="39"/>
      <c r="I91" s="39"/>
      <c r="J91" s="40"/>
    </row>
    <row r="92" spans="4:12" ht="15.75" x14ac:dyDescent="0.25">
      <c r="D92" s="38" t="s">
        <v>81</v>
      </c>
      <c r="E92" s="39"/>
      <c r="F92" s="51"/>
      <c r="G92" s="39"/>
      <c r="H92" s="39"/>
      <c r="I92" s="39"/>
      <c r="J92" s="40"/>
    </row>
    <row r="93" spans="4:12" ht="15.75" x14ac:dyDescent="0.25">
      <c r="D93" s="38" t="s">
        <v>82</v>
      </c>
      <c r="E93" s="39"/>
      <c r="F93" s="51"/>
      <c r="G93" s="39"/>
      <c r="H93" s="39"/>
      <c r="I93" s="39"/>
      <c r="J93" s="40"/>
    </row>
    <row r="94" spans="4:12" ht="15.75" x14ac:dyDescent="0.25">
      <c r="D94" s="38" t="s">
        <v>83</v>
      </c>
      <c r="E94" s="39"/>
      <c r="F94" s="51"/>
      <c r="G94" s="39"/>
      <c r="H94" s="39"/>
      <c r="I94" s="39"/>
      <c r="J94" s="40"/>
    </row>
    <row r="95" spans="4:12" ht="15.75" x14ac:dyDescent="0.25">
      <c r="D95" s="38"/>
      <c r="E95" s="39"/>
      <c r="F95" s="51"/>
      <c r="G95" s="39"/>
      <c r="H95" s="39"/>
      <c r="I95" s="39"/>
      <c r="J95" s="40"/>
    </row>
    <row r="96" spans="4:12" ht="15.75" x14ac:dyDescent="0.25">
      <c r="D96" s="4">
        <v>8.01</v>
      </c>
      <c r="E96" s="5" t="s">
        <v>84</v>
      </c>
      <c r="F96" s="4">
        <v>8</v>
      </c>
      <c r="G96" s="6" t="s">
        <v>12</v>
      </c>
      <c r="H96" s="45">
        <v>0</v>
      </c>
      <c r="I96" s="46">
        <f t="shared" ref="I96:I98" si="18">F96*H96</f>
        <v>0</v>
      </c>
      <c r="J96" s="4"/>
    </row>
    <row r="97" spans="4:12" ht="15.75" x14ac:dyDescent="0.25">
      <c r="D97" s="4">
        <v>8.02</v>
      </c>
      <c r="E97" s="5" t="s">
        <v>85</v>
      </c>
      <c r="F97" s="4">
        <v>8</v>
      </c>
      <c r="G97" s="6" t="s">
        <v>12</v>
      </c>
      <c r="H97" s="45">
        <v>0</v>
      </c>
      <c r="I97" s="46">
        <f t="shared" si="18"/>
        <v>0</v>
      </c>
      <c r="J97" s="4"/>
    </row>
    <row r="98" spans="4:12" ht="15.75" x14ac:dyDescent="0.25">
      <c r="D98" s="4">
        <v>8.0299999999999994</v>
      </c>
      <c r="E98" s="5" t="s">
        <v>86</v>
      </c>
      <c r="F98" s="4">
        <v>1600</v>
      </c>
      <c r="G98" s="6" t="s">
        <v>77</v>
      </c>
      <c r="H98" s="45">
        <v>0</v>
      </c>
      <c r="I98" s="46">
        <f t="shared" si="18"/>
        <v>0</v>
      </c>
      <c r="J98" s="13"/>
    </row>
    <row r="99" spans="4:12" ht="15.75" x14ac:dyDescent="0.25">
      <c r="D99" s="4">
        <v>8.0399999999999991</v>
      </c>
      <c r="E99" s="5" t="s">
        <v>87</v>
      </c>
      <c r="F99" s="4">
        <v>24</v>
      </c>
      <c r="G99" s="6" t="s">
        <v>12</v>
      </c>
      <c r="H99" s="45">
        <v>0</v>
      </c>
      <c r="I99" s="46">
        <f t="shared" ref="I99:I102" si="19">F99*H99</f>
        <v>0</v>
      </c>
      <c r="J99" s="5"/>
    </row>
    <row r="100" spans="4:12" ht="15.75" x14ac:dyDescent="0.25">
      <c r="D100" s="4">
        <v>8.0500000000000007</v>
      </c>
      <c r="E100" s="5" t="s">
        <v>88</v>
      </c>
      <c r="F100" s="4">
        <v>8</v>
      </c>
      <c r="G100" s="6" t="s">
        <v>12</v>
      </c>
      <c r="H100" s="45">
        <v>0</v>
      </c>
      <c r="I100" s="46">
        <f t="shared" si="19"/>
        <v>0</v>
      </c>
      <c r="J100" s="5"/>
    </row>
    <row r="101" spans="4:12" ht="15.75" x14ac:dyDescent="0.25">
      <c r="D101" s="4">
        <v>8.06</v>
      </c>
      <c r="E101" s="5" t="s">
        <v>89</v>
      </c>
      <c r="F101" s="4">
        <v>8</v>
      </c>
      <c r="G101" s="6" t="s">
        <v>12</v>
      </c>
      <c r="H101" s="45">
        <v>0</v>
      </c>
      <c r="I101" s="46">
        <f t="shared" si="19"/>
        <v>0</v>
      </c>
      <c r="J101" s="5"/>
    </row>
    <row r="102" spans="4:12" ht="15.75" x14ac:dyDescent="0.25">
      <c r="D102" s="4">
        <v>8.07</v>
      </c>
      <c r="E102" s="5" t="s">
        <v>70</v>
      </c>
      <c r="F102" s="4">
        <v>8</v>
      </c>
      <c r="G102" s="6" t="s">
        <v>12</v>
      </c>
      <c r="H102" s="45">
        <v>0</v>
      </c>
      <c r="I102" s="46">
        <f t="shared" si="19"/>
        <v>0</v>
      </c>
      <c r="J102" s="5"/>
    </row>
    <row r="103" spans="4:12" ht="16.5" thickBot="1" x14ac:dyDescent="0.3">
      <c r="D103" s="4"/>
      <c r="E103" s="37"/>
      <c r="F103" s="4"/>
      <c r="G103" s="6"/>
      <c r="H103" s="7"/>
      <c r="I103" s="8"/>
      <c r="J103" s="5"/>
      <c r="K103" s="3"/>
      <c r="L103" s="3"/>
    </row>
    <row r="104" spans="4:12" ht="15.75" thickBot="1" x14ac:dyDescent="0.3">
      <c r="D104" s="41">
        <v>9</v>
      </c>
      <c r="E104" s="42" t="s">
        <v>23</v>
      </c>
      <c r="F104" s="42"/>
      <c r="G104" s="42"/>
      <c r="H104" s="42"/>
      <c r="I104" s="43"/>
      <c r="J104" s="48">
        <f>SUM(I105:I113)</f>
        <v>0</v>
      </c>
    </row>
    <row r="105" spans="4:12" ht="15.75" x14ac:dyDescent="0.25">
      <c r="D105" s="4">
        <v>9.01</v>
      </c>
      <c r="E105" s="5" t="s">
        <v>90</v>
      </c>
      <c r="F105" s="4">
        <v>7</v>
      </c>
      <c r="G105" s="6" t="s">
        <v>10</v>
      </c>
      <c r="H105" s="45">
        <v>0</v>
      </c>
      <c r="I105" s="46">
        <f t="shared" ref="I105:I113" si="20">F105*H105</f>
        <v>0</v>
      </c>
      <c r="J105" s="4"/>
    </row>
    <row r="106" spans="4:12" ht="15.75" x14ac:dyDescent="0.25">
      <c r="D106" s="4">
        <v>9.02</v>
      </c>
      <c r="E106" s="5" t="s">
        <v>91</v>
      </c>
      <c r="F106" s="4">
        <v>2</v>
      </c>
      <c r="G106" s="6" t="s">
        <v>12</v>
      </c>
      <c r="H106" s="45">
        <v>0</v>
      </c>
      <c r="I106" s="46">
        <f t="shared" si="20"/>
        <v>0</v>
      </c>
      <c r="J106" s="4"/>
    </row>
    <row r="107" spans="4:12" ht="15.75" x14ac:dyDescent="0.25">
      <c r="D107" s="4">
        <v>9.0299999999999994</v>
      </c>
      <c r="E107" s="5" t="s">
        <v>92</v>
      </c>
      <c r="F107" s="4">
        <v>3</v>
      </c>
      <c r="G107" s="6" t="s">
        <v>12</v>
      </c>
      <c r="H107" s="45">
        <v>0</v>
      </c>
      <c r="I107" s="46">
        <f t="shared" si="20"/>
        <v>0</v>
      </c>
      <c r="J107" s="13"/>
    </row>
    <row r="108" spans="4:12" ht="15.75" x14ac:dyDescent="0.25">
      <c r="D108" s="4">
        <v>9.0399999999999991</v>
      </c>
      <c r="E108" s="5" t="s">
        <v>93</v>
      </c>
      <c r="F108" s="4">
        <v>1</v>
      </c>
      <c r="G108" s="6" t="s">
        <v>12</v>
      </c>
      <c r="H108" s="45">
        <v>0</v>
      </c>
      <c r="I108" s="46">
        <f t="shared" si="20"/>
        <v>0</v>
      </c>
      <c r="J108" s="5"/>
    </row>
    <row r="109" spans="4:12" ht="15.75" x14ac:dyDescent="0.25">
      <c r="D109" s="4">
        <v>9.0500000000000007</v>
      </c>
      <c r="E109" s="5" t="s">
        <v>94</v>
      </c>
      <c r="F109" s="4">
        <v>3</v>
      </c>
      <c r="G109" s="6" t="s">
        <v>12</v>
      </c>
      <c r="H109" s="45">
        <v>0</v>
      </c>
      <c r="I109" s="46">
        <f t="shared" si="20"/>
        <v>0</v>
      </c>
      <c r="J109" s="5"/>
    </row>
    <row r="110" spans="4:12" ht="15.75" x14ac:dyDescent="0.25">
      <c r="D110" s="4">
        <v>9.06</v>
      </c>
      <c r="E110" s="5" t="s">
        <v>95</v>
      </c>
      <c r="F110" s="4">
        <v>339</v>
      </c>
      <c r="G110" s="6" t="s">
        <v>13</v>
      </c>
      <c r="H110" s="45">
        <v>0</v>
      </c>
      <c r="I110" s="46">
        <f t="shared" si="20"/>
        <v>0</v>
      </c>
      <c r="J110" s="5"/>
    </row>
    <row r="111" spans="4:12" ht="15.75" x14ac:dyDescent="0.25">
      <c r="D111" s="4">
        <v>9.07</v>
      </c>
      <c r="E111" s="5" t="s">
        <v>61</v>
      </c>
      <c r="F111" s="4">
        <v>367.01</v>
      </c>
      <c r="G111" s="6" t="s">
        <v>13</v>
      </c>
      <c r="H111" s="45">
        <v>0</v>
      </c>
      <c r="I111" s="46">
        <f t="shared" si="20"/>
        <v>0</v>
      </c>
      <c r="J111" s="5"/>
    </row>
    <row r="112" spans="4:12" ht="15.75" x14ac:dyDescent="0.25">
      <c r="D112" s="4">
        <v>9.08</v>
      </c>
      <c r="E112" s="37" t="s">
        <v>96</v>
      </c>
      <c r="F112" s="4">
        <v>300</v>
      </c>
      <c r="G112" s="6" t="s">
        <v>13</v>
      </c>
      <c r="H112" s="45">
        <v>0</v>
      </c>
      <c r="I112" s="46">
        <f t="shared" si="20"/>
        <v>0</v>
      </c>
      <c r="J112" s="5"/>
      <c r="K112" s="3"/>
      <c r="L112" s="3"/>
    </row>
    <row r="113" spans="4:12" ht="15.75" x14ac:dyDescent="0.25">
      <c r="D113" s="4">
        <v>9.09</v>
      </c>
      <c r="E113" s="5" t="s">
        <v>97</v>
      </c>
      <c r="F113" s="4">
        <v>2</v>
      </c>
      <c r="G113" s="6" t="s">
        <v>12</v>
      </c>
      <c r="H113" s="45">
        <v>0</v>
      </c>
      <c r="I113" s="46">
        <f t="shared" si="20"/>
        <v>0</v>
      </c>
      <c r="J113" s="5"/>
    </row>
    <row r="114" spans="4:12" ht="16.5" thickBot="1" x14ac:dyDescent="0.3">
      <c r="D114" s="4"/>
      <c r="E114" s="5"/>
      <c r="F114" s="4"/>
      <c r="G114" s="6"/>
      <c r="H114" s="7"/>
      <c r="I114" s="8"/>
      <c r="J114" s="5"/>
    </row>
    <row r="115" spans="4:12" ht="16.5" thickBot="1" x14ac:dyDescent="0.3">
      <c r="D115" s="4"/>
      <c r="E115" s="5"/>
      <c r="F115" s="78" t="s">
        <v>0</v>
      </c>
      <c r="G115" s="78"/>
      <c r="H115" s="78"/>
      <c r="I115" s="78"/>
      <c r="J115" s="48">
        <f ca="1">SUM(J20:J119)</f>
        <v>0</v>
      </c>
    </row>
    <row r="116" spans="4:12" ht="15.75" x14ac:dyDescent="0.25">
      <c r="D116" s="4"/>
      <c r="E116" s="5"/>
      <c r="F116" s="4"/>
      <c r="G116" s="6"/>
      <c r="H116" s="7"/>
      <c r="I116" s="8"/>
      <c r="J116" s="5"/>
    </row>
    <row r="117" spans="4:12" ht="15.75" x14ac:dyDescent="0.25">
      <c r="D117" s="4"/>
      <c r="E117" s="5"/>
      <c r="F117" s="4"/>
      <c r="G117" s="6"/>
      <c r="H117" s="7"/>
      <c r="I117" s="8"/>
      <c r="J117" s="5"/>
    </row>
    <row r="118" spans="4:12" ht="15.75" x14ac:dyDescent="0.25">
      <c r="D118" s="4"/>
      <c r="E118" s="37"/>
      <c r="F118" s="4"/>
      <c r="G118" s="6"/>
      <c r="H118" s="7"/>
      <c r="I118" s="8"/>
      <c r="J118" s="5"/>
      <c r="K118" s="3"/>
      <c r="L118" s="3"/>
    </row>
    <row r="119" spans="4:12" ht="15" customHeight="1" x14ac:dyDescent="0.25">
      <c r="D119" s="37"/>
      <c r="E119" s="37"/>
      <c r="F119" s="4"/>
      <c r="G119" s="6"/>
      <c r="H119" s="7"/>
      <c r="I119" s="8"/>
      <c r="J119" s="5"/>
      <c r="K119" s="3"/>
      <c r="L119" s="3"/>
    </row>
    <row r="120" spans="4:12" ht="15.75" x14ac:dyDescent="0.25">
      <c r="D120" s="6"/>
      <c r="E120" s="5"/>
      <c r="F120" s="4"/>
      <c r="G120" s="5"/>
      <c r="H120" s="5"/>
      <c r="I120" s="5"/>
      <c r="J120" s="5"/>
    </row>
    <row r="121" spans="4:12" ht="15.75" x14ac:dyDescent="0.25">
      <c r="D121" s="6"/>
      <c r="E121" s="5"/>
      <c r="F121" s="72" t="s">
        <v>1</v>
      </c>
      <c r="G121" s="73"/>
      <c r="H121" s="73"/>
      <c r="I121" s="73"/>
      <c r="J121" s="74"/>
    </row>
    <row r="122" spans="4:12" ht="15.75" x14ac:dyDescent="0.25">
      <c r="D122" s="6"/>
      <c r="E122" s="5"/>
      <c r="F122" s="29" t="s">
        <v>2</v>
      </c>
      <c r="G122" s="30"/>
      <c r="H122" s="30"/>
      <c r="I122" s="16">
        <v>0.1</v>
      </c>
      <c r="J122" s="17">
        <f ca="1">J115*I122</f>
        <v>0</v>
      </c>
    </row>
    <row r="123" spans="4:12" ht="15.75" x14ac:dyDescent="0.25">
      <c r="D123" s="6"/>
      <c r="E123" s="5"/>
      <c r="F123" s="28" t="s">
        <v>5</v>
      </c>
      <c r="G123" s="28"/>
      <c r="H123" s="29"/>
      <c r="I123" s="16">
        <v>0.04</v>
      </c>
      <c r="J123" s="17">
        <f ca="1">J115*I123</f>
        <v>0</v>
      </c>
    </row>
    <row r="124" spans="4:12" ht="15.75" x14ac:dyDescent="0.25">
      <c r="D124" s="6"/>
      <c r="E124" s="5"/>
      <c r="F124" s="28" t="s">
        <v>99</v>
      </c>
      <c r="G124" s="28"/>
      <c r="H124" s="29"/>
      <c r="I124" s="16">
        <v>0.01</v>
      </c>
      <c r="J124" s="17">
        <f ca="1">J115*I124</f>
        <v>0</v>
      </c>
    </row>
    <row r="125" spans="4:12" ht="15.75" x14ac:dyDescent="0.25">
      <c r="D125" s="6"/>
      <c r="E125" s="5"/>
      <c r="F125" s="28" t="s">
        <v>3</v>
      </c>
      <c r="G125" s="28"/>
      <c r="H125" s="29"/>
      <c r="I125" s="16">
        <v>0.03</v>
      </c>
      <c r="J125" s="17">
        <f ca="1">J115*I125</f>
        <v>0</v>
      </c>
    </row>
    <row r="126" spans="4:12" ht="16.5" customHeight="1" x14ac:dyDescent="0.25">
      <c r="D126" s="6"/>
      <c r="E126" s="5"/>
      <c r="F126" s="28" t="s">
        <v>100</v>
      </c>
      <c r="G126" s="28"/>
      <c r="H126" s="29"/>
      <c r="I126" s="16">
        <v>2.5000000000000001E-2</v>
      </c>
      <c r="J126" s="17">
        <f ca="1">J115*I126</f>
        <v>0</v>
      </c>
    </row>
    <row r="127" spans="4:12" ht="17.25" customHeight="1" x14ac:dyDescent="0.25">
      <c r="D127" s="6"/>
      <c r="E127" s="18"/>
      <c r="F127" s="28" t="s">
        <v>4</v>
      </c>
      <c r="G127" s="28"/>
      <c r="H127" s="29"/>
      <c r="I127" s="16">
        <v>1E-3</v>
      </c>
      <c r="J127" s="17">
        <f ca="1">J122*I127</f>
        <v>0</v>
      </c>
    </row>
    <row r="128" spans="4:12" ht="16.5" customHeight="1" x14ac:dyDescent="0.25">
      <c r="D128" s="6"/>
      <c r="E128" s="5"/>
      <c r="F128" s="28" t="s">
        <v>6</v>
      </c>
      <c r="G128" s="28"/>
      <c r="H128" s="29"/>
      <c r="I128" s="16">
        <v>0.18</v>
      </c>
      <c r="J128" s="17">
        <f>J120*I128</f>
        <v>0</v>
      </c>
    </row>
    <row r="129" spans="4:10" ht="17.25" customHeight="1" x14ac:dyDescent="0.25">
      <c r="D129" s="6"/>
      <c r="E129" s="18"/>
      <c r="F129" s="28" t="s">
        <v>101</v>
      </c>
      <c r="G129" s="28"/>
      <c r="H129" s="29"/>
      <c r="I129" s="16">
        <v>0.03</v>
      </c>
      <c r="J129" s="17">
        <f ca="1">J124*I129</f>
        <v>0</v>
      </c>
    </row>
    <row r="130" spans="4:10" ht="17.25" customHeight="1" x14ac:dyDescent="0.25">
      <c r="D130" s="6"/>
      <c r="E130" s="18"/>
      <c r="F130" s="29" t="s">
        <v>102</v>
      </c>
      <c r="G130" s="30"/>
      <c r="H130" s="30"/>
      <c r="I130" s="58"/>
      <c r="J130" s="17">
        <f ca="1">J125*I130</f>
        <v>0</v>
      </c>
    </row>
    <row r="131" spans="4:10" ht="5.25" customHeight="1" x14ac:dyDescent="0.25">
      <c r="D131" s="6"/>
      <c r="E131" s="24"/>
      <c r="F131" s="4"/>
      <c r="G131" s="5"/>
      <c r="H131" s="5"/>
      <c r="I131" s="5"/>
      <c r="J131" s="5"/>
    </row>
    <row r="132" spans="4:10" ht="15.75" x14ac:dyDescent="0.25">
      <c r="D132" s="6"/>
      <c r="E132" s="24"/>
      <c r="F132" s="31" t="s">
        <v>7</v>
      </c>
      <c r="G132" s="32"/>
      <c r="H132" s="32"/>
      <c r="I132" s="33"/>
      <c r="J132" s="19">
        <f ca="1">SUM(J122:J127)</f>
        <v>0</v>
      </c>
    </row>
    <row r="133" spans="4:10" ht="14.25" customHeight="1" thickBot="1" x14ac:dyDescent="0.3">
      <c r="D133" s="6"/>
      <c r="E133" s="5"/>
      <c r="F133" s="4"/>
      <c r="G133" s="5"/>
      <c r="H133" s="5"/>
      <c r="I133" s="5"/>
      <c r="J133" s="20"/>
    </row>
    <row r="134" spans="4:10" ht="18" customHeight="1" thickTop="1" x14ac:dyDescent="0.25">
      <c r="D134" s="6"/>
      <c r="E134" s="5"/>
      <c r="F134" s="4"/>
      <c r="G134" s="5"/>
      <c r="H134" s="5"/>
      <c r="I134" s="5"/>
      <c r="J134" s="5"/>
    </row>
    <row r="135" spans="4:10" ht="22.5" x14ac:dyDescent="0.3">
      <c r="D135" s="6"/>
      <c r="E135" s="5"/>
      <c r="F135" s="25" t="s">
        <v>8</v>
      </c>
      <c r="G135" s="26"/>
      <c r="H135" s="26"/>
      <c r="I135" s="27"/>
      <c r="J135" s="21">
        <f ca="1">SUM(J115,J132)</f>
        <v>0</v>
      </c>
    </row>
    <row r="136" spans="4:10" x14ac:dyDescent="0.25">
      <c r="D136" s="22"/>
      <c r="E136" s="14"/>
      <c r="F136" s="52"/>
      <c r="G136" s="14"/>
      <c r="H136" s="14"/>
      <c r="I136" s="14"/>
      <c r="J136" s="14"/>
    </row>
    <row r="137" spans="4:10" x14ac:dyDescent="0.25">
      <c r="D137" s="22"/>
      <c r="E137" s="14"/>
      <c r="F137" s="52"/>
      <c r="G137" s="14"/>
      <c r="H137" s="14"/>
      <c r="I137" s="14"/>
      <c r="J137" s="14"/>
    </row>
    <row r="139" spans="4:10" x14ac:dyDescent="0.25">
      <c r="J139" s="2"/>
    </row>
    <row r="140" spans="4:10" x14ac:dyDescent="0.25">
      <c r="J140" s="2"/>
    </row>
  </sheetData>
  <mergeCells count="26">
    <mergeCell ref="A12:G12"/>
    <mergeCell ref="E104:I104"/>
    <mergeCell ref="F128:H128"/>
    <mergeCell ref="E63:I63"/>
    <mergeCell ref="E75:I75"/>
    <mergeCell ref="E90:I90"/>
    <mergeCell ref="F135:I135"/>
    <mergeCell ref="F115:I115"/>
    <mergeCell ref="F123:H123"/>
    <mergeCell ref="F124:H124"/>
    <mergeCell ref="F125:H125"/>
    <mergeCell ref="F121:J121"/>
    <mergeCell ref="F122:H122"/>
    <mergeCell ref="F126:H126"/>
    <mergeCell ref="F127:H127"/>
    <mergeCell ref="F132:I132"/>
    <mergeCell ref="F129:H129"/>
    <mergeCell ref="F130:I130"/>
    <mergeCell ref="E24:I24"/>
    <mergeCell ref="E20:I20"/>
    <mergeCell ref="D3:J10"/>
    <mergeCell ref="E131:E132"/>
    <mergeCell ref="D11:J11"/>
    <mergeCell ref="E29:I29"/>
    <mergeCell ref="E40:I40"/>
    <mergeCell ref="E48:I48"/>
  </mergeCells>
  <phoneticPr fontId="2" type="noConversion"/>
  <pageMargins left="0.31496062992125984" right="0.23622047244094491" top="0.35433070866141736" bottom="0.74803149606299213" header="0.31496062992125984" footer="0.31496062992125984"/>
  <pageSetup scale="8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VOLUMETRIA BOULEVAR LA PIÑA </vt:lpstr>
      <vt:lpstr>'VOLUMETRIA BOULEVAR LA PIÑA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2024-01-19T13:53:08Z</dcterms:modified>
</cp:coreProperties>
</file>